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ỔNG QUAN" sheetId="1" state="visible" r:id="rId1"/>
    <sheet xmlns:r="http://schemas.openxmlformats.org/officeDocument/2006/relationships" name="HẠNG MỤC CHI TIẾT" sheetId="2" state="visible" r:id="rId2"/>
    <sheet xmlns:r="http://schemas.openxmlformats.org/officeDocument/2006/relationships" name="QUẢN LÝ DÒNG TIỀN" sheetId="3" state="visible" r:id="rId3"/>
    <sheet xmlns:r="http://schemas.openxmlformats.org/officeDocument/2006/relationships" name="NHẬT KÝ VÀ NGHIỆM THU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&quot; VNĐ&quot;"/>
    <numFmt numFmtId="165" formatCode="0.0%"/>
    <numFmt numFmtId="166" formatCode="yyyy-mm-dd"/>
  </numFmts>
  <fonts count="6">
    <font>
      <name val="Calibri"/>
      <family val="2"/>
      <color theme="1"/>
      <sz val="11"/>
      <scheme val="minor"/>
    </font>
    <font>
      <name val="Arial"/>
      <b val="1"/>
      <color rgb="001F4E78"/>
      <sz val="16"/>
    </font>
    <font>
      <name val="Arial"/>
      <b val="1"/>
      <color rgb="00FFFFFF"/>
      <sz val="11"/>
    </font>
    <font>
      <name val="Arial"/>
      <b val="1"/>
      <sz val="10"/>
    </font>
    <font>
      <name val="Arial"/>
      <sz val="10"/>
    </font>
    <font>
      <name val="Arial"/>
      <b val="1"/>
      <sz val="11"/>
    </font>
  </fonts>
  <fills count="6">
    <fill>
      <patternFill/>
    </fill>
    <fill>
      <patternFill patternType="gray125"/>
    </fill>
    <fill>
      <patternFill patternType="solid">
        <fgColor rgb="001F4E78"/>
        <bgColor rgb="001F4E78"/>
      </patternFill>
    </fill>
    <fill>
      <patternFill patternType="solid">
        <fgColor rgb="00F9FAFB"/>
        <bgColor rgb="00F9FAFB"/>
      </patternFill>
    </fill>
    <fill>
      <patternFill patternType="solid">
        <fgColor rgb="00FFFFFF"/>
        <bgColor rgb="00FFFFFF"/>
      </patternFill>
    </fill>
    <fill>
      <patternFill patternType="solid">
        <fgColor rgb="00EAEAEA"/>
        <bgColor rgb="00EAEAEA"/>
      </patternFill>
    </fill>
  </fills>
  <borders count="3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  <border>
      <left style="thin">
        <color rgb="00D9D9D9"/>
      </left>
      <right style="thin">
        <color rgb="00D9D9D9"/>
      </right>
      <top style="thin">
        <color rgb="00000000"/>
      </top>
      <bottom style="double">
        <color rgb="00000000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pivotButton="0" quotePrefix="0" xfId="0"/>
    <xf numFmtId="0" fontId="2" fillId="2" borderId="0" applyAlignment="1" pivotButton="0" quotePrefix="0" xfId="0">
      <alignment horizontal="center" vertical="center" wrapText="1"/>
    </xf>
    <xf numFmtId="0" fontId="3" fillId="0" borderId="1" pivotButton="0" quotePrefix="0" xfId="0"/>
    <xf numFmtId="0" fontId="4" fillId="0" borderId="1" applyAlignment="1" pivotButton="0" quotePrefix="0" xfId="0">
      <alignment horizontal="left" vertical="center"/>
    </xf>
    <xf numFmtId="164" fontId="4" fillId="0" borderId="1" applyAlignment="1" pivotButton="0" quotePrefix="0" xfId="0">
      <alignment horizontal="right" vertical="center"/>
    </xf>
    <xf numFmtId="0" fontId="4" fillId="0" borderId="1" applyAlignment="1" pivotButton="0" quotePrefix="0" xfId="0">
      <alignment horizontal="center" vertical="center" wrapText="1"/>
    </xf>
    <xf numFmtId="165" fontId="4" fillId="0" borderId="1" applyAlignment="1" pivotButton="0" quotePrefix="0" xfId="0">
      <alignment horizontal="right" vertical="center"/>
    </xf>
    <xf numFmtId="0" fontId="4" fillId="3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/>
    </xf>
    <xf numFmtId="166" fontId="4" fillId="3" borderId="1" applyAlignment="1" pivotButton="0" quotePrefix="0" xfId="0">
      <alignment horizontal="center" vertical="center" wrapText="1"/>
    </xf>
    <xf numFmtId="9" fontId="4" fillId="3" borderId="1" applyAlignment="1" pivotButton="0" quotePrefix="0" xfId="0">
      <alignment horizontal="right" vertical="center"/>
    </xf>
    <xf numFmtId="0" fontId="4" fillId="4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left" vertical="center"/>
    </xf>
    <xf numFmtId="166" fontId="4" fillId="4" borderId="1" applyAlignment="1" pivotButton="0" quotePrefix="0" xfId="0">
      <alignment horizontal="center" vertical="center" wrapText="1"/>
    </xf>
    <xf numFmtId="9" fontId="4" fillId="4" borderId="1" applyAlignment="1" pivotButton="0" quotePrefix="0" xfId="0">
      <alignment horizontal="right" vertical="center"/>
    </xf>
    <xf numFmtId="0" fontId="4" fillId="3" borderId="1" applyAlignment="1" pivotButton="0" quotePrefix="0" xfId="0">
      <alignment horizontal="right" vertical="center"/>
    </xf>
    <xf numFmtId="3" fontId="4" fillId="3" borderId="1" applyAlignment="1" pivotButton="0" quotePrefix="0" xfId="0">
      <alignment horizontal="right" vertical="center"/>
    </xf>
    <xf numFmtId="0" fontId="4" fillId="4" borderId="1" applyAlignment="1" pivotButton="0" quotePrefix="0" xfId="0">
      <alignment horizontal="right" vertical="center"/>
    </xf>
    <xf numFmtId="3" fontId="4" fillId="4" borderId="1" applyAlignment="1" pivotButton="0" quotePrefix="0" xfId="0">
      <alignment horizontal="right" vertical="center"/>
    </xf>
    <xf numFmtId="0" fontId="0" fillId="5" borderId="2" pivotButton="0" quotePrefix="0" xfId="0"/>
    <xf numFmtId="0" fontId="5" fillId="5" borderId="2" applyAlignment="1" pivotButton="0" quotePrefix="0" xfId="0">
      <alignment horizontal="right" vertical="center"/>
    </xf>
    <xf numFmtId="3" fontId="5" fillId="5" borderId="2" applyAlignment="1" pivotButton="0" quotePrefix="0" xfId="0">
      <alignment horizontal="right" vertical="center"/>
    </xf>
  </cellXfs>
  <cellStyles count="1">
    <cellStyle name="Normal" xfId="0" builtinId="0" hidden="0"/>
  </cellStyles>
  <dxfs count="3">
    <dxf>
      <font>
        <name val="Arial"/>
        <color rgb="009C0006"/>
        <sz val="10"/>
      </font>
      <fill>
        <patternFill patternType="solid">
          <fgColor rgb="00FFC7CE"/>
          <bgColor rgb="00FFC7CE"/>
        </patternFill>
      </fill>
    </dxf>
    <dxf>
      <font>
        <name val="Arial"/>
        <color rgb="00006100"/>
        <sz val="10"/>
      </font>
      <fill>
        <patternFill patternType="solid">
          <fgColor rgb="00C6EFCE"/>
          <bgColor rgb="00C6EFCE"/>
        </patternFill>
      </fill>
    </dxf>
    <dxf>
      <font>
        <name val="Arial"/>
        <color rgb="009C6500"/>
        <sz val="10"/>
      </font>
      <fill>
        <patternFill patternType="solid">
          <fgColor rgb="00FFEB9C"/>
          <bgColor rgb="00FFEB9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So Sánh Dự Toán vs Thực Tế Theo Hạng Mục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'QUẢN LÝ DÒNG TIỀN'!G3</f>
            </strRef>
          </tx>
          <spPr>
            <a:ln xmlns:a="http://schemas.openxmlformats.org/drawingml/2006/main">
              <a:prstDash val="solid"/>
            </a:ln>
          </spPr>
          <cat>
            <numRef>
              <f>'QUẢN LÝ DÒNG TIỀN'!$B$4:$B$15</f>
            </numRef>
          </cat>
          <val>
            <numRef>
              <f>'QUẢN LÝ DÒNG TIỀN'!$G$4:$G$15</f>
            </numRef>
          </val>
        </ser>
        <ser>
          <idx val="1"/>
          <order val="1"/>
          <tx>
            <strRef>
              <f>'QUẢN LÝ DÒNG TIỀN'!H3</f>
            </strRef>
          </tx>
          <spPr>
            <a:ln xmlns:a="http://schemas.openxmlformats.org/drawingml/2006/main">
              <a:prstDash val="solid"/>
            </a:ln>
          </spPr>
          <cat>
            <numRef>
              <f>'QUẢN LÝ DÒNG TIỀN'!$B$4:$B$15</f>
            </numRef>
          </cat>
          <val>
            <numRef>
              <f>'QUẢN LÝ DÒNG TIỀN'!$H$4:$H$15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Hạng mục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Số tiền (VNĐ)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10</row>
      <rowOff>0</rowOff>
    </from>
    <ext cx="7920000" cy="50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9"/>
  <sheetViews>
    <sheetView showGridLines="1" workbookViewId="0">
      <selection activeCell="A1" sqref="A1"/>
    </sheetView>
  </sheetViews>
  <sheetFormatPr baseColWidth="8" defaultRowHeight="15"/>
  <cols>
    <col width="12" customWidth="1" min="1" max="1"/>
    <col width="41" customWidth="1" min="2" max="2"/>
    <col width="46" customWidth="1" min="3" max="3"/>
    <col width="12" customWidth="1" min="4" max="4"/>
    <col width="27" customWidth="1" min="5" max="5"/>
    <col width="18" customWidth="1" min="6" max="6"/>
  </cols>
  <sheetData>
    <row r="1"/>
    <row r="2">
      <c r="B2" s="1" t="inlineStr">
        <is>
          <t>HỆ THỐNG QUẢN LÝ DỰ ÁN XÂY DỰNG NHÀ Ở</t>
        </is>
      </c>
    </row>
    <row r="3"/>
    <row r="4">
      <c r="B4" s="2" t="inlineStr">
        <is>
          <t>THÔNG TIN DỰ ÁN</t>
        </is>
      </c>
      <c r="E4" s="2" t="inlineStr">
        <is>
          <t>KPI &amp; TIẾN ĐỘ TỔNG THỂ</t>
        </is>
      </c>
    </row>
    <row r="5">
      <c r="B5" s="3" t="inlineStr">
        <is>
          <t>Tên công trình:</t>
        </is>
      </c>
      <c r="C5" s="4" t="inlineStr">
        <is>
          <t>Nhà phố kiến trúc hiện đại (1 trệt, 2 lầu)</t>
        </is>
      </c>
      <c r="E5" s="3" t="inlineStr">
        <is>
          <t>Tổng ngân sách dự toán:</t>
        </is>
      </c>
      <c r="F5" s="5">
        <f>'QUẢN LÝ DÒNG TIỀN'!G16</f>
        <v/>
      </c>
    </row>
    <row r="6">
      <c r="B6" s="3" t="inlineStr">
        <is>
          <t>Chủ đầu tư:</t>
        </is>
      </c>
      <c r="C6" s="4" t="inlineStr">
        <is>
          <t>Nguyễn Văn Hoàng</t>
        </is>
      </c>
      <c r="E6" s="3" t="inlineStr">
        <is>
          <t>Tổng chi phí thực tế:</t>
        </is>
      </c>
      <c r="F6" s="5">
        <f>'QUẢN LÝ DÒNG TIỀN'!H16</f>
        <v/>
      </c>
    </row>
    <row r="7">
      <c r="B7" s="3" t="inlineStr">
        <is>
          <t>Địa điểm xây dựng:</t>
        </is>
      </c>
      <c r="C7" s="4" t="inlineStr">
        <is>
          <t>Quận 7, TP. Hồ Chí Minh</t>
        </is>
      </c>
      <c r="E7" s="3" t="inlineStr">
        <is>
          <t>Chênh lệch dòng tiền:</t>
        </is>
      </c>
      <c r="F7" s="5">
        <f>'QUẢN LÝ DÒNG TIỀN'!I16</f>
        <v/>
      </c>
    </row>
    <row r="8">
      <c r="B8" s="3" t="inlineStr">
        <is>
          <t>Ngày khởi công:</t>
        </is>
      </c>
      <c r="C8" s="6" t="inlineStr">
        <is>
          <t>2026-07-01</t>
        </is>
      </c>
      <c r="E8" s="3" t="inlineStr">
        <is>
          <t>Tiến độ công việc:</t>
        </is>
      </c>
      <c r="F8" s="7">
        <f>AVERAGE('HẠNG MỤC CHI TIẾT'!G4:G15)</f>
        <v/>
      </c>
    </row>
    <row r="9">
      <c r="B9" s="3" t="inlineStr">
        <is>
          <t>Dự kiến hoàn thành:</t>
        </is>
      </c>
      <c r="C9" s="6" t="inlineStr">
        <is>
          <t>2026-12-31</t>
        </is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5"/>
  <sheetViews>
    <sheetView showGridLines="1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26" customWidth="1" min="2" max="2"/>
    <col width="78" customWidth="1" min="3" max="3"/>
    <col width="16" customWidth="1" min="4" max="4"/>
    <col width="17" customWidth="1" min="5" max="5"/>
    <col width="20" customWidth="1" min="6" max="6"/>
    <col width="12" customWidth="1" min="7" max="7"/>
    <col width="18" customWidth="1" min="8" max="8"/>
    <col width="19" customWidth="1" min="9" max="9"/>
    <col width="28" customWidth="1" min="10" max="10"/>
  </cols>
  <sheetData>
    <row r="1"/>
    <row r="2"/>
    <row r="3">
      <c r="A3" s="2" t="inlineStr">
        <is>
          <t>STT</t>
        </is>
      </c>
      <c r="B3" s="2" t="inlineStr">
        <is>
          <t>Hạng mục lớn</t>
        </is>
      </c>
      <c r="C3" s="2" t="inlineStr">
        <is>
          <t>Nội dung công việc</t>
        </is>
      </c>
      <c r="D3" s="2" t="inlineStr">
        <is>
          <t>Ngày bắt đầu</t>
        </is>
      </c>
      <c r="E3" s="2" t="inlineStr">
        <is>
          <t>Ngày kết thúc</t>
        </is>
      </c>
      <c r="F3" s="2" t="inlineStr">
        <is>
          <t>Thời gian (Ngày)</t>
        </is>
      </c>
      <c r="G3" s="2" t="inlineStr">
        <is>
          <t>Tiến độ</t>
        </is>
      </c>
      <c r="H3" s="2" t="inlineStr">
        <is>
          <t>Trạng thái</t>
        </is>
      </c>
      <c r="I3" s="2" t="inlineStr">
        <is>
          <t>Người phụ trách</t>
        </is>
      </c>
      <c r="J3" s="2" t="inlineStr">
        <is>
          <t>Ghi chú</t>
        </is>
      </c>
    </row>
    <row r="4">
      <c r="A4" s="8" t="n">
        <v>1</v>
      </c>
      <c r="B4" s="9" t="inlineStr">
        <is>
          <t>Chuẩn bị &amp; Ép cọc</t>
        </is>
      </c>
      <c r="C4" s="9" t="inlineStr">
        <is>
          <t>Khảo sát mặt bằng, định vị tim cọc, ép cọc thử và đại trà</t>
        </is>
      </c>
      <c r="D4" s="10" t="inlineStr">
        <is>
          <t>2026-07-01</t>
        </is>
      </c>
      <c r="E4" s="10" t="inlineStr">
        <is>
          <t>2026-07-15</t>
        </is>
      </c>
      <c r="F4" s="8">
        <f>E4-D4+1</f>
        <v/>
      </c>
      <c r="G4" s="11" t="n">
        <v>0.9</v>
      </c>
      <c r="H4" s="8" t="inlineStr">
        <is>
          <t>Đang thực hiện</t>
        </is>
      </c>
      <c r="I4" s="9" t="inlineStr">
        <is>
          <t>Ban Chỉ Huy</t>
        </is>
      </c>
      <c r="J4" s="9" t="inlineStr">
        <is>
          <t>Đúng tiến độ</t>
        </is>
      </c>
    </row>
    <row r="5">
      <c r="A5" s="12" t="n">
        <v>2</v>
      </c>
      <c r="B5" s="13" t="inlineStr">
        <is>
          <t>Phần móng &amp; Ngầm</t>
        </is>
      </c>
      <c r="C5" s="13" t="inlineStr">
        <is>
          <t>Đào đất móng, đổ bê tông lót, lắp cốt thép và đổ bê tông móng, hầm tự hoại</t>
        </is>
      </c>
      <c r="D5" s="14" t="inlineStr">
        <is>
          <t>2026-07-16</t>
        </is>
      </c>
      <c r="E5" s="14" t="inlineStr">
        <is>
          <t>2026-08-05</t>
        </is>
      </c>
      <c r="F5" s="12">
        <f>E5-D5+1</f>
        <v/>
      </c>
      <c r="G5" s="15" t="n">
        <v>0.4</v>
      </c>
      <c r="H5" s="12" t="inlineStr">
        <is>
          <t>Đang thực hiện</t>
        </is>
      </c>
      <c r="I5" s="13" t="inlineStr">
        <is>
          <t>Đội Nền móng</t>
        </is>
      </c>
      <c r="J5" s="13" t="inlineStr">
        <is>
          <t>Cần kiểm tra hầm tự hoại</t>
        </is>
      </c>
    </row>
    <row r="6">
      <c r="A6" s="8" t="n">
        <v>3</v>
      </c>
      <c r="B6" s="9" t="inlineStr">
        <is>
          <t>Khung xương thô</t>
        </is>
      </c>
      <c r="C6" s="9" t="inlineStr">
        <is>
          <t>Đổ cột, lắp sàn trệt, lầu 1, lầu 2 và mái nhà</t>
        </is>
      </c>
      <c r="D6" s="10" t="inlineStr">
        <is>
          <t>2026-08-06</t>
        </is>
      </c>
      <c r="E6" s="10" t="inlineStr">
        <is>
          <t>2026-09-20</t>
        </is>
      </c>
      <c r="F6" s="8">
        <f>E6-D6+1</f>
        <v/>
      </c>
      <c r="G6" s="11" t="n">
        <v>0</v>
      </c>
      <c r="H6" s="8" t="inlineStr">
        <is>
          <t>Chưa bắt đầu</t>
        </is>
      </c>
      <c r="I6" s="9" t="inlineStr">
        <is>
          <t>Đội Xây thô</t>
        </is>
      </c>
      <c r="J6" s="9" t="inlineStr"/>
    </row>
    <row r="7">
      <c r="A7" s="12" t="n">
        <v>4</v>
      </c>
      <c r="B7" s="13" t="inlineStr">
        <is>
          <t>Xây tường bao ngăn</t>
        </is>
      </c>
      <c r="C7" s="13" t="inlineStr">
        <is>
          <t>Xây tường gạch ống, tường ngăn phòng, lắp khung bao cửa công trình</t>
        </is>
      </c>
      <c r="D7" s="14" t="inlineStr">
        <is>
          <t>2026-09-21</t>
        </is>
      </c>
      <c r="E7" s="14" t="inlineStr">
        <is>
          <t>2026-10-10</t>
        </is>
      </c>
      <c r="F7" s="12">
        <f>E7-D7+1</f>
        <v/>
      </c>
      <c r="G7" s="15" t="n">
        <v>0</v>
      </c>
      <c r="H7" s="12" t="inlineStr">
        <is>
          <t>Chưa bắt đầu</t>
        </is>
      </c>
      <c r="I7" s="13" t="inlineStr">
        <is>
          <t>Đội Xây tô</t>
        </is>
      </c>
      <c r="J7" s="13" t="inlineStr"/>
    </row>
    <row r="8">
      <c r="A8" s="8" t="n">
        <v>5</v>
      </c>
      <c r="B8" s="9" t="inlineStr">
        <is>
          <t>Hệ thống M&amp;E điện nước</t>
        </is>
      </c>
      <c r="C8" s="9" t="inlineStr">
        <is>
          <t>Đi ống điện ngầm, ống nước âm tường sàn toàn bộ ngôi nhà</t>
        </is>
      </c>
      <c r="D8" s="10" t="inlineStr">
        <is>
          <t>2026-09-25</t>
        </is>
      </c>
      <c r="E8" s="10" t="inlineStr">
        <is>
          <t>2026-10-15</t>
        </is>
      </c>
      <c r="F8" s="8">
        <f>E8-D8+1</f>
        <v/>
      </c>
      <c r="G8" s="11" t="n">
        <v>0</v>
      </c>
      <c r="H8" s="8" t="inlineStr">
        <is>
          <t>Chưa bắt đầu</t>
        </is>
      </c>
      <c r="I8" s="9" t="inlineStr">
        <is>
          <t>Đội Điện nước</t>
        </is>
      </c>
      <c r="J8" s="9" t="inlineStr"/>
    </row>
    <row r="9">
      <c r="A9" s="12" t="n">
        <v>6</v>
      </c>
      <c r="B9" s="13" t="inlineStr">
        <is>
          <t>Tô trát hoàn thiện</t>
        </is>
      </c>
      <c r="C9" s="13" t="inlineStr">
        <is>
          <t>Tô trát tường trong ngoài công trình, các cạnh cửa và cột dầm</t>
        </is>
      </c>
      <c r="D9" s="14" t="inlineStr">
        <is>
          <t>2026-10-11</t>
        </is>
      </c>
      <c r="E9" s="14" t="inlineStr">
        <is>
          <t>2026-10-30</t>
        </is>
      </c>
      <c r="F9" s="12">
        <f>E9-D9+1</f>
        <v/>
      </c>
      <c r="G9" s="15" t="n">
        <v>0</v>
      </c>
      <c r="H9" s="12" t="inlineStr">
        <is>
          <t>Chưa bắt đầu</t>
        </is>
      </c>
      <c r="I9" s="13" t="inlineStr">
        <is>
          <t>Đội Xây tô</t>
        </is>
      </c>
      <c r="J9" s="13" t="inlineStr"/>
    </row>
    <row r="10">
      <c r="A10" s="8" t="n">
        <v>7</v>
      </c>
      <c r="B10" s="9" t="inlineStr">
        <is>
          <t>Công tác chống thấm</t>
        </is>
      </c>
      <c r="C10" s="9" t="inlineStr">
        <is>
          <t>Chống thấm sàn vệ sinh, ban công, sân thượng, khu mái</t>
        </is>
      </c>
      <c r="D10" s="10" t="inlineStr">
        <is>
          <t>2026-11-01</t>
        </is>
      </c>
      <c r="E10" s="10" t="inlineStr">
        <is>
          <t>2026-11-07</t>
        </is>
      </c>
      <c r="F10" s="8">
        <f>E10-D10+1</f>
        <v/>
      </c>
      <c r="G10" s="11" t="n">
        <v>0</v>
      </c>
      <c r="H10" s="8" t="inlineStr">
        <is>
          <t>Chưa bắt đầu</t>
        </is>
      </c>
      <c r="I10" s="9" t="inlineStr">
        <is>
          <t>Đội Chống thấm</t>
        </is>
      </c>
      <c r="J10" s="9" t="inlineStr"/>
    </row>
    <row r="11">
      <c r="A11" s="12" t="n">
        <v>8</v>
      </c>
      <c r="B11" s="13" t="inlineStr">
        <is>
          <t>Trần thạch cao</t>
        </is>
      </c>
      <c r="C11" s="13" t="inlineStr">
        <is>
          <t>Lắp khung xương và bắn tấm thạch cao phẳng, thạch cao trang trí</t>
        </is>
      </c>
      <c r="D11" s="14" t="inlineStr">
        <is>
          <t>2026-11-08</t>
        </is>
      </c>
      <c r="E11" s="14" t="inlineStr">
        <is>
          <t>2026-11-20</t>
        </is>
      </c>
      <c r="F11" s="12">
        <f>E11-D11+1</f>
        <v/>
      </c>
      <c r="G11" s="15" t="n">
        <v>0</v>
      </c>
      <c r="H11" s="12" t="inlineStr">
        <is>
          <t>Chưa bắt đầu</t>
        </is>
      </c>
      <c r="I11" s="13" t="inlineStr">
        <is>
          <t>Đội Thạch cao</t>
        </is>
      </c>
      <c r="J11" s="13" t="inlineStr"/>
    </row>
    <row r="12">
      <c r="A12" s="8" t="n">
        <v>9</v>
      </c>
      <c r="B12" s="9" t="inlineStr">
        <is>
          <t>Ốp lát gạch đá</t>
        </is>
      </c>
      <c r="C12" s="9" t="inlineStr">
        <is>
          <t>Lát nền các tầng, ốp tường nhà vệ sinh, đá hoa cương cầu thang</t>
        </is>
      </c>
      <c r="D12" s="10" t="inlineStr">
        <is>
          <t>2026-11-21</t>
        </is>
      </c>
      <c r="E12" s="10" t="inlineStr">
        <is>
          <t>2026-12-05</t>
        </is>
      </c>
      <c r="F12" s="8">
        <f>E12-D12+1</f>
        <v/>
      </c>
      <c r="G12" s="11" t="n">
        <v>0</v>
      </c>
      <c r="H12" s="8" t="inlineStr">
        <is>
          <t>Chưa bắt đầu</t>
        </is>
      </c>
      <c r="I12" s="9" t="inlineStr">
        <is>
          <t>Đội Ốp lát</t>
        </is>
      </c>
      <c r="J12" s="9" t="inlineStr"/>
    </row>
    <row r="13">
      <c r="A13" s="12" t="n">
        <v>10</v>
      </c>
      <c r="B13" s="13" t="inlineStr">
        <is>
          <t>Sơn bả hoàn thiện</t>
        </is>
      </c>
      <c r="C13" s="13" t="inlineStr">
        <is>
          <t>Bả matit 2 lớp, sơn lót và sơn phủ màu hoàn thiện nội ngoại thất</t>
        </is>
      </c>
      <c r="D13" s="14" t="inlineStr">
        <is>
          <t>2026-12-06</t>
        </is>
      </c>
      <c r="E13" s="14" t="inlineStr">
        <is>
          <t>2026-12-20</t>
        </is>
      </c>
      <c r="F13" s="12">
        <f>E13-D13+1</f>
        <v/>
      </c>
      <c r="G13" s="15" t="n">
        <v>0</v>
      </c>
      <c r="H13" s="12" t="inlineStr">
        <is>
          <t>Chưa bắt đầu</t>
        </is>
      </c>
      <c r="I13" s="13" t="inlineStr">
        <is>
          <t>Đội Sơn nước</t>
        </is>
      </c>
      <c r="J13" s="13" t="inlineStr"/>
    </row>
    <row r="14">
      <c r="A14" s="8" t="n">
        <v>11</v>
      </c>
      <c r="B14" s="9" t="inlineStr">
        <is>
          <t>Lắp cửa &amp; Thiết bị</t>
        </is>
      </c>
      <c r="C14" s="9" t="inlineStr">
        <is>
          <t>Lắp cửa nhôm kính, thiết bị vệ sinh, đèn và các thiết bị điện</t>
        </is>
      </c>
      <c r="D14" s="10" t="inlineStr">
        <is>
          <t>2026-12-15</t>
        </is>
      </c>
      <c r="E14" s="10" t="inlineStr">
        <is>
          <t>2026-12-28</t>
        </is>
      </c>
      <c r="F14" s="8">
        <f>E14-D14+1</f>
        <v/>
      </c>
      <c r="G14" s="11" t="n">
        <v>0</v>
      </c>
      <c r="H14" s="8" t="inlineStr">
        <is>
          <t>Chưa bắt đầu</t>
        </is>
      </c>
      <c r="I14" s="9" t="inlineStr">
        <is>
          <t>Đội Hoàn thiện</t>
        </is>
      </c>
      <c r="J14" s="9" t="inlineStr"/>
    </row>
    <row r="15">
      <c r="A15" s="12" t="n">
        <v>12</v>
      </c>
      <c r="B15" s="13" t="inlineStr">
        <is>
          <t>Vệ sinh &amp; Bàn giao</t>
        </is>
      </c>
      <c r="C15" s="13" t="inlineStr">
        <is>
          <t>Vệ sinh công nghiệp toàn bộ công trình, nghiệm thu bàn giao chủ nhà</t>
        </is>
      </c>
      <c r="D15" s="14" t="inlineStr">
        <is>
          <t>2026-12-29</t>
        </is>
      </c>
      <c r="E15" s="14" t="inlineStr">
        <is>
          <t>2026-12-31</t>
        </is>
      </c>
      <c r="F15" s="12">
        <f>E15-D15+1</f>
        <v/>
      </c>
      <c r="G15" s="15" t="n">
        <v>0</v>
      </c>
      <c r="H15" s="12" t="inlineStr">
        <is>
          <t>Chưa bắt đầu</t>
        </is>
      </c>
      <c r="I15" s="13" t="inlineStr">
        <is>
          <t>Ban Chỉ Huy</t>
        </is>
      </c>
      <c r="J15" s="13" t="inlineStr"/>
    </row>
  </sheetData>
  <dataValidations count="1">
    <dataValidation sqref="H4:H15" showDropDown="0" showInputMessage="0" showErrorMessage="0" allowBlank="1" type="list">
      <formula1>"Chưa bắt đầu,Đang thực hiện,Hoàn thành,Trễ hạn"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6"/>
  <sheetViews>
    <sheetView showGridLines="1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26" customWidth="1" min="2" max="2"/>
    <col width="12" customWidth="1" min="3" max="3"/>
    <col width="12" customWidth="1" min="4" max="4"/>
    <col width="19" customWidth="1" min="5" max="5"/>
    <col width="19" customWidth="1" min="6" max="6"/>
    <col width="22" customWidth="1" min="7" max="7"/>
    <col width="22" customWidth="1" min="8" max="8"/>
    <col width="23" customWidth="1" min="9" max="9"/>
    <col width="25" customWidth="1" min="10" max="10"/>
    <col width="12" customWidth="1" min="11" max="11"/>
  </cols>
  <sheetData>
    <row r="1"/>
    <row r="2"/>
    <row r="3">
      <c r="A3" s="2" t="inlineStr">
        <is>
          <t>STT</t>
        </is>
      </c>
      <c r="B3" s="2" t="inlineStr">
        <is>
          <t>Hạng mục công việc</t>
        </is>
      </c>
      <c r="C3" s="2" t="inlineStr">
        <is>
          <t>Đơn vị</t>
        </is>
      </c>
      <c r="D3" s="2" t="inlineStr">
        <is>
          <t>Số lượng</t>
        </is>
      </c>
      <c r="E3" s="2" t="inlineStr">
        <is>
          <t>Đơn giá Dự toán</t>
        </is>
      </c>
      <c r="F3" s="2" t="inlineStr">
        <is>
          <t>Đơn giá Thực tế</t>
        </is>
      </c>
      <c r="G3" s="2" t="inlineStr">
        <is>
          <t>Thành tiền Dự toán</t>
        </is>
      </c>
      <c r="H3" s="2" t="inlineStr">
        <is>
          <t>Thành tiền Thực tế</t>
        </is>
      </c>
      <c r="I3" s="2" t="inlineStr">
        <is>
          <t>Chênh lệch (+ Vượt)</t>
        </is>
      </c>
      <c r="J3" s="2" t="inlineStr">
        <is>
          <t>Trạng thái thanh toán</t>
        </is>
      </c>
      <c r="K3" s="2" t="inlineStr">
        <is>
          <t>Ghi chú</t>
        </is>
      </c>
    </row>
    <row r="4">
      <c r="A4" s="8" t="n">
        <v>1</v>
      </c>
      <c r="B4" s="9" t="inlineStr">
        <is>
          <t>Chuẩn bị &amp; Ép cọc</t>
        </is>
      </c>
      <c r="C4" s="8" t="inlineStr">
        <is>
          <t>Gói</t>
        </is>
      </c>
      <c r="D4" s="16" t="n">
        <v>1</v>
      </c>
      <c r="E4" s="17" t="n">
        <v>120000000</v>
      </c>
      <c r="F4" s="17" t="n">
        <v>125000000</v>
      </c>
      <c r="G4" s="17">
        <f>D4*E4</f>
        <v/>
      </c>
      <c r="H4" s="17">
        <f>D4*F4</f>
        <v/>
      </c>
      <c r="I4" s="17">
        <f>H4-G4</f>
        <v/>
      </c>
      <c r="J4" s="8" t="inlineStr">
        <is>
          <t>Đã thanh toán</t>
        </is>
      </c>
      <c r="K4" s="9" t="inlineStr"/>
    </row>
    <row r="5">
      <c r="A5" s="12" t="n">
        <v>2</v>
      </c>
      <c r="B5" s="13" t="inlineStr">
        <is>
          <t>Phần móng &amp; Ngầm</t>
        </is>
      </c>
      <c r="C5" s="12" t="inlineStr">
        <is>
          <t>Gói</t>
        </is>
      </c>
      <c r="D5" s="18" t="n">
        <v>1</v>
      </c>
      <c r="E5" s="19" t="n">
        <v>250000000</v>
      </c>
      <c r="F5" s="19" t="n">
        <v>248000000</v>
      </c>
      <c r="G5" s="19">
        <f>D5*E5</f>
        <v/>
      </c>
      <c r="H5" s="19">
        <f>D5*F5</f>
        <v/>
      </c>
      <c r="I5" s="19">
        <f>H5-G5</f>
        <v/>
      </c>
      <c r="J5" s="12" t="inlineStr">
        <is>
          <t>Tạm ứng</t>
        </is>
      </c>
      <c r="K5" s="13" t="inlineStr"/>
    </row>
    <row r="6">
      <c r="A6" s="8" t="n">
        <v>3</v>
      </c>
      <c r="B6" s="9" t="inlineStr">
        <is>
          <t>Khung xương thô</t>
        </is>
      </c>
      <c r="C6" s="8" t="inlineStr">
        <is>
          <t>m2</t>
        </is>
      </c>
      <c r="D6" s="16" t="n">
        <v>320</v>
      </c>
      <c r="E6" s="17" t="n">
        <v>3200000</v>
      </c>
      <c r="F6" s="17" t="n">
        <v>0</v>
      </c>
      <c r="G6" s="17">
        <f>D6*E6</f>
        <v/>
      </c>
      <c r="H6" s="17">
        <f>D6*F6</f>
        <v/>
      </c>
      <c r="I6" s="17">
        <f>H6-G6</f>
        <v/>
      </c>
      <c r="J6" s="8" t="inlineStr">
        <is>
          <t>Chưa thanh toán</t>
        </is>
      </c>
      <c r="K6" s="9" t="inlineStr"/>
    </row>
    <row r="7">
      <c r="A7" s="12" t="n">
        <v>4</v>
      </c>
      <c r="B7" s="13" t="inlineStr">
        <is>
          <t>Xây tường bao ngăn</t>
        </is>
      </c>
      <c r="C7" s="12" t="inlineStr">
        <is>
          <t>m2</t>
        </is>
      </c>
      <c r="D7" s="18" t="n">
        <v>320</v>
      </c>
      <c r="E7" s="19" t="n">
        <v>1200000</v>
      </c>
      <c r="F7" s="19" t="n">
        <v>0</v>
      </c>
      <c r="G7" s="19">
        <f>D7*E7</f>
        <v/>
      </c>
      <c r="H7" s="19">
        <f>D7*F7</f>
        <v/>
      </c>
      <c r="I7" s="19">
        <f>H7-G7</f>
        <v/>
      </c>
      <c r="J7" s="12" t="inlineStr">
        <is>
          <t>Chưa thanh toán</t>
        </is>
      </c>
      <c r="K7" s="13" t="inlineStr"/>
    </row>
    <row r="8">
      <c r="A8" s="8" t="n">
        <v>5</v>
      </c>
      <c r="B8" s="9" t="inlineStr">
        <is>
          <t>Hệ thống M&amp;E điện nước</t>
        </is>
      </c>
      <c r="C8" s="8" t="inlineStr">
        <is>
          <t>Gói</t>
        </is>
      </c>
      <c r="D8" s="16" t="n">
        <v>1</v>
      </c>
      <c r="E8" s="17" t="n">
        <v>180000000</v>
      </c>
      <c r="F8" s="17" t="n">
        <v>0</v>
      </c>
      <c r="G8" s="17">
        <f>D8*E8</f>
        <v/>
      </c>
      <c r="H8" s="17">
        <f>D8*F8</f>
        <v/>
      </c>
      <c r="I8" s="17">
        <f>H8-G8</f>
        <v/>
      </c>
      <c r="J8" s="8" t="inlineStr">
        <is>
          <t>Chưa thanh toán</t>
        </is>
      </c>
      <c r="K8" s="9" t="inlineStr"/>
    </row>
    <row r="9">
      <c r="A9" s="12" t="n">
        <v>6</v>
      </c>
      <c r="B9" s="13" t="inlineStr">
        <is>
          <t>Tô trát hoàn thiện</t>
        </is>
      </c>
      <c r="C9" s="12" t="inlineStr">
        <is>
          <t>m2</t>
        </is>
      </c>
      <c r="D9" s="18" t="n">
        <v>950</v>
      </c>
      <c r="E9" s="19" t="n">
        <v>180000</v>
      </c>
      <c r="F9" s="19" t="n">
        <v>0</v>
      </c>
      <c r="G9" s="19">
        <f>D9*E9</f>
        <v/>
      </c>
      <c r="H9" s="19">
        <f>D9*F9</f>
        <v/>
      </c>
      <c r="I9" s="19">
        <f>H9-G9</f>
        <v/>
      </c>
      <c r="J9" s="12" t="inlineStr">
        <is>
          <t>Chưa thanh toán</t>
        </is>
      </c>
      <c r="K9" s="13" t="inlineStr"/>
    </row>
    <row r="10">
      <c r="A10" s="8" t="n">
        <v>7</v>
      </c>
      <c r="B10" s="9" t="inlineStr">
        <is>
          <t>Công tác chống thấm</t>
        </is>
      </c>
      <c r="C10" s="8" t="inlineStr">
        <is>
          <t>Gói</t>
        </is>
      </c>
      <c r="D10" s="16" t="n">
        <v>1</v>
      </c>
      <c r="E10" s="17" t="n">
        <v>45000000</v>
      </c>
      <c r="F10" s="17" t="n">
        <v>0</v>
      </c>
      <c r="G10" s="17">
        <f>D10*E10</f>
        <v/>
      </c>
      <c r="H10" s="17">
        <f>D10*F10</f>
        <v/>
      </c>
      <c r="I10" s="17">
        <f>H10-G10</f>
        <v/>
      </c>
      <c r="J10" s="8" t="inlineStr">
        <is>
          <t>Chưa thanh toán</t>
        </is>
      </c>
      <c r="K10" s="9" t="inlineStr"/>
    </row>
    <row r="11">
      <c r="A11" s="12" t="n">
        <v>8</v>
      </c>
      <c r="B11" s="13" t="inlineStr">
        <is>
          <t>Trần thạch cao</t>
        </is>
      </c>
      <c r="C11" s="12" t="inlineStr">
        <is>
          <t>m2</t>
        </is>
      </c>
      <c r="D11" s="18" t="n">
        <v>280</v>
      </c>
      <c r="E11" s="19" t="n">
        <v>160000</v>
      </c>
      <c r="F11" s="19" t="n">
        <v>0</v>
      </c>
      <c r="G11" s="19">
        <f>D11*E11</f>
        <v/>
      </c>
      <c r="H11" s="19">
        <f>D11*F11</f>
        <v/>
      </c>
      <c r="I11" s="19">
        <f>H11-G11</f>
        <v/>
      </c>
      <c r="J11" s="12" t="inlineStr">
        <is>
          <t>Chưa thanh toán</t>
        </is>
      </c>
      <c r="K11" s="13" t="inlineStr"/>
    </row>
    <row r="12">
      <c r="A12" s="8" t="n">
        <v>9</v>
      </c>
      <c r="B12" s="9" t="inlineStr">
        <is>
          <t>Ốp lát gạch đá</t>
        </is>
      </c>
      <c r="C12" s="8" t="inlineStr">
        <is>
          <t>m2</t>
        </is>
      </c>
      <c r="D12" s="16" t="n">
        <v>300</v>
      </c>
      <c r="E12" s="17" t="n">
        <v>350000</v>
      </c>
      <c r="F12" s="17" t="n">
        <v>0</v>
      </c>
      <c r="G12" s="17">
        <f>D12*E12</f>
        <v/>
      </c>
      <c r="H12" s="17">
        <f>D12*F12</f>
        <v/>
      </c>
      <c r="I12" s="17">
        <f>H12-G12</f>
        <v/>
      </c>
      <c r="J12" s="8" t="inlineStr">
        <is>
          <t>Chưa thanh toán</t>
        </is>
      </c>
      <c r="K12" s="9" t="inlineStr"/>
    </row>
    <row r="13">
      <c r="A13" s="12" t="n">
        <v>10</v>
      </c>
      <c r="B13" s="13" t="inlineStr">
        <is>
          <t>Sơn bả hoàn thiện</t>
        </is>
      </c>
      <c r="C13" s="12" t="inlineStr">
        <is>
          <t>m2</t>
        </is>
      </c>
      <c r="D13" s="18" t="n">
        <v>1100</v>
      </c>
      <c r="E13" s="19" t="n">
        <v>90000</v>
      </c>
      <c r="F13" s="19" t="n">
        <v>0</v>
      </c>
      <c r="G13" s="19">
        <f>D13*E13</f>
        <v/>
      </c>
      <c r="H13" s="19">
        <f>D13*F13</f>
        <v/>
      </c>
      <c r="I13" s="19">
        <f>H13-G13</f>
        <v/>
      </c>
      <c r="J13" s="12" t="inlineStr">
        <is>
          <t>Chưa thanh toán</t>
        </is>
      </c>
      <c r="K13" s="13" t="inlineStr"/>
    </row>
    <row r="14">
      <c r="A14" s="8" t="n">
        <v>11</v>
      </c>
      <c r="B14" s="9" t="inlineStr">
        <is>
          <t>Lắp cửa &amp; Thiết bị</t>
        </is>
      </c>
      <c r="C14" s="8" t="inlineStr">
        <is>
          <t>Gói</t>
        </is>
      </c>
      <c r="D14" s="16" t="n">
        <v>1</v>
      </c>
      <c r="E14" s="17" t="n">
        <v>350000000</v>
      </c>
      <c r="F14" s="17" t="n">
        <v>0</v>
      </c>
      <c r="G14" s="17">
        <f>D14*E14</f>
        <v/>
      </c>
      <c r="H14" s="17">
        <f>D14*F14</f>
        <v/>
      </c>
      <c r="I14" s="17">
        <f>H14-G14</f>
        <v/>
      </c>
      <c r="J14" s="8" t="inlineStr">
        <is>
          <t>Chưa thanh toán</t>
        </is>
      </c>
      <c r="K14" s="9" t="inlineStr"/>
    </row>
    <row r="15">
      <c r="A15" s="12" t="n">
        <v>12</v>
      </c>
      <c r="B15" s="13" t="inlineStr">
        <is>
          <t>Vệ sinh &amp; Bàn giao</t>
        </is>
      </c>
      <c r="C15" s="12" t="inlineStr">
        <is>
          <t>Gói</t>
        </is>
      </c>
      <c r="D15" s="18" t="n">
        <v>1</v>
      </c>
      <c r="E15" s="19" t="n">
        <v>20000000</v>
      </c>
      <c r="F15" s="19" t="n">
        <v>0</v>
      </c>
      <c r="G15" s="19">
        <f>D15*E15</f>
        <v/>
      </c>
      <c r="H15" s="19">
        <f>D15*F15</f>
        <v/>
      </c>
      <c r="I15" s="19">
        <f>H15-G15</f>
        <v/>
      </c>
      <c r="J15" s="12" t="inlineStr">
        <is>
          <t>Chưa thanh toán</t>
        </is>
      </c>
      <c r="K15" s="13" t="inlineStr"/>
    </row>
    <row r="16">
      <c r="A16" s="20" t="n"/>
      <c r="B16" s="21" t="inlineStr">
        <is>
          <t>Tổng cộng</t>
        </is>
      </c>
      <c r="C16" s="20" t="n"/>
      <c r="D16" s="20" t="n"/>
      <c r="E16" s="20" t="n"/>
      <c r="F16" s="20" t="n"/>
      <c r="G16" s="22">
        <f>SUM(G4:G15)</f>
        <v/>
      </c>
      <c r="H16" s="22">
        <f>SUM(H4:H15)</f>
        <v/>
      </c>
      <c r="I16" s="22">
        <f>SUM(I4:I15)</f>
        <v/>
      </c>
      <c r="J16" s="20" t="n"/>
      <c r="K16" s="20" t="n"/>
    </row>
  </sheetData>
  <conditionalFormatting sqref="I4:I15">
    <cfRule type="cellIs" priority="1" operator="greaterThan" dxfId="0" stopIfTrue="1">
      <formula>0</formula>
    </cfRule>
    <cfRule type="cellIs" priority="2" operator="lessThan" dxfId="1" stopIfTrue="1">
      <formula>0</formula>
    </cfRule>
  </conditionalFormatting>
  <dataValidations count="1">
    <dataValidation sqref="J4:J15" showDropDown="0" showInputMessage="0" showErrorMessage="0" allowBlank="1" type="list">
      <formula1>"Chưa thanh toán,Tạm ứng,Đã thanh toán"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7"/>
  <sheetViews>
    <sheetView showGridLines="1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19" customWidth="1" min="2" max="2"/>
    <col width="38" customWidth="1" min="3" max="3"/>
    <col width="22" customWidth="1" min="4" max="4"/>
    <col width="15" customWidth="1" min="5" max="5"/>
    <col width="28" customWidth="1" min="6" max="6"/>
    <col width="51" customWidth="1" min="7" max="7"/>
  </cols>
  <sheetData>
    <row r="1"/>
    <row r="2"/>
    <row r="3">
      <c r="A3" s="2" t="inlineStr">
        <is>
          <t>STT</t>
        </is>
      </c>
      <c r="B3" s="2" t="inlineStr">
        <is>
          <t>Ngày nghiệm thu</t>
        </is>
      </c>
      <c r="C3" s="2" t="inlineStr">
        <is>
          <t>Hạng mục kiểm tra</t>
        </is>
      </c>
      <c r="D3" s="2" t="inlineStr">
        <is>
          <t>Kết quả nghiệm thu</t>
        </is>
      </c>
      <c r="E3" s="2" t="inlineStr">
        <is>
          <t>Số Biên Bản</t>
        </is>
      </c>
      <c r="F3" s="2" t="inlineStr">
        <is>
          <t>Người nghiệm thu</t>
        </is>
      </c>
      <c r="G3" s="2" t="inlineStr">
        <is>
          <t>Ghi chú chi tiết</t>
        </is>
      </c>
    </row>
    <row r="4">
      <c r="A4" s="8" t="n">
        <v>1</v>
      </c>
      <c r="B4" s="10" t="inlineStr">
        <is>
          <t>2026-07-02</t>
        </is>
      </c>
      <c r="C4" s="9" t="inlineStr">
        <is>
          <t>Định vị tim cọc công trình</t>
        </is>
      </c>
      <c r="D4" s="8" t="inlineStr">
        <is>
          <t>Đạt</t>
        </is>
      </c>
      <c r="E4" s="8" t="inlineStr">
        <is>
          <t>BB-01/CỌC</t>
        </is>
      </c>
      <c r="F4" s="9" t="inlineStr">
        <is>
          <t>Kỹ sư Giám sát &amp; Chủ nhà</t>
        </is>
      </c>
      <c r="G4" s="9" t="inlineStr">
        <is>
          <t>Đúng bản vẽ thiết kế định vị</t>
        </is>
      </c>
    </row>
    <row r="5">
      <c r="A5" s="12" t="n">
        <v>2</v>
      </c>
      <c r="B5" s="14" t="inlineStr">
        <is>
          <t>2026-07-15</t>
        </is>
      </c>
      <c r="C5" s="13" t="inlineStr">
        <is>
          <t>Nghiệm thu công tác ép cọc đại trà</t>
        </is>
      </c>
      <c r="D5" s="12" t="inlineStr">
        <is>
          <t>Đạt</t>
        </is>
      </c>
      <c r="E5" s="12" t="inlineStr">
        <is>
          <t>BB-02/CỌC</t>
        </is>
      </c>
      <c r="F5" s="13" t="inlineStr">
        <is>
          <t>Giám sát tư vấn</t>
        </is>
      </c>
      <c r="G5" s="13" t="inlineStr">
        <is>
          <t>Đạt P-max theo yêu cầu thiết kế</t>
        </is>
      </c>
    </row>
    <row r="6">
      <c r="A6" s="8" t="n">
        <v>3</v>
      </c>
      <c r="B6" s="10" t="inlineStr">
        <is>
          <t>2026-07-20</t>
        </is>
      </c>
      <c r="C6" s="9" t="inlineStr">
        <is>
          <t>Đào móng &amp; cốt thép lót móng</t>
        </is>
      </c>
      <c r="D6" s="8" t="inlineStr">
        <is>
          <t>Cần chỉnh sửa</t>
        </is>
      </c>
      <c r="E6" s="8" t="inlineStr">
        <is>
          <t>BB-03/MÓNG</t>
        </is>
      </c>
      <c r="F6" s="9" t="inlineStr">
        <is>
          <t>Kỹ sư Giám sát</t>
        </is>
      </c>
      <c r="G6" s="9" t="inlineStr">
        <is>
          <t>Khoảng cách thép chưa đều, đã cho buộc lại</t>
        </is>
      </c>
    </row>
    <row r="7">
      <c r="A7" s="12" t="n">
        <v>4</v>
      </c>
      <c r="B7" s="14" t="inlineStr">
        <is>
          <t>2026-07-22</t>
        </is>
      </c>
      <c r="C7" s="13" t="inlineStr">
        <is>
          <t>Nghiệm thu bê tông móng</t>
        </is>
      </c>
      <c r="D7" s="12" t="inlineStr">
        <is>
          <t>Đạt</t>
        </is>
      </c>
      <c r="E7" s="12" t="inlineStr">
        <is>
          <t>BB-04/MÓNG</t>
        </is>
      </c>
      <c r="F7" s="13" t="inlineStr">
        <is>
          <t>Giám sát &amp; Đội trưởng</t>
        </is>
      </c>
      <c r="G7" s="13" t="inlineStr">
        <is>
          <t>Bê tông đổ đều, tiến hành bảo dưỡng nước đầy đủ</t>
        </is>
      </c>
    </row>
  </sheetData>
  <conditionalFormatting sqref="D4:D7">
    <cfRule type="cellIs" priority="1" operator="equal" dxfId="1" stopIfTrue="1">
      <formula>"Đạt"</formula>
    </cfRule>
    <cfRule type="cellIs" priority="2" operator="equal" dxfId="0" stopIfTrue="1">
      <formula>"Không đạt"</formula>
    </cfRule>
    <cfRule type="cellIs" priority="3" operator="equal" dxfId="2" stopIfTrue="1">
      <formula>"Cần chỉnh sửa"</formula>
    </cfRule>
  </conditionalFormatting>
  <dataValidations count="1">
    <dataValidation sqref="D4:D7" showDropDown="0" showInputMessage="0" showErrorMessage="0" allowBlank="1" type="list">
      <formula1>"Đạt,Không đạt,Cần chỉnh sửa"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2026-06-22T03:48:35Z</dcterms:created>
  <dcterms:modified xmlns:dcterms="http://purl.org/dc/terms/" xmlns:xsi="http://www.w3.org/2001/XMLSchema-instance" xsi:type="dcterms:W3CDTF">2026-06-22T03:48:35Z</dcterms:modified>
</cp:coreProperties>
</file>